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985" yWindow="-15" windowWidth="12030" windowHeight="9855"/>
  </bookViews>
  <sheets>
    <sheet name="Data" sheetId="1" r:id="rId1"/>
    <sheet name="Table 1" sheetId="5" r:id="rId2"/>
    <sheet name="Table 2" sheetId="6" r:id="rId3"/>
    <sheet name="Table 3" sheetId="8" r:id="rId4"/>
    <sheet name="Table 4" sheetId="2" r:id="rId5"/>
  </sheets>
  <calcPr calcId="145621"/>
</workbook>
</file>

<file path=xl/calcChain.xml><?xml version="1.0" encoding="utf-8"?>
<calcChain xmlns="http://schemas.openxmlformats.org/spreadsheetml/2006/main">
  <c r="I16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3" i="8"/>
  <c r="E16" i="8"/>
  <c r="F16" i="8"/>
  <c r="G16" i="8"/>
  <c r="M5" i="1"/>
  <c r="M6" i="1"/>
  <c r="M7" i="1"/>
  <c r="M8" i="1"/>
  <c r="M9" i="1"/>
  <c r="M10" i="1"/>
  <c r="M11" i="1"/>
  <c r="M12" i="1"/>
  <c r="M13" i="1"/>
  <c r="M14" i="1"/>
  <c r="M15" i="1"/>
  <c r="M16" i="1"/>
  <c r="M4" i="1"/>
  <c r="F17" i="1" l="1"/>
  <c r="G17" i="1"/>
  <c r="H17" i="1"/>
  <c r="I17" i="1"/>
  <c r="J17" i="1"/>
  <c r="K17" i="1"/>
  <c r="E17" i="1"/>
  <c r="L17" i="1" l="1"/>
  <c r="F21" i="1" l="1"/>
  <c r="L18" i="1" s="1"/>
  <c r="F18" i="1" l="1"/>
  <c r="H18" i="1"/>
  <c r="J18" i="1"/>
  <c r="I18" i="1"/>
  <c r="E18" i="1"/>
  <c r="K18" i="1"/>
  <c r="G18" i="1"/>
  <c r="D17" i="1"/>
  <c r="L22" i="1" l="1"/>
  <c r="F22" i="1"/>
</calcChain>
</file>

<file path=xl/sharedStrings.xml><?xml version="1.0" encoding="utf-8"?>
<sst xmlns="http://schemas.openxmlformats.org/spreadsheetml/2006/main" count="122" uniqueCount="84">
  <si>
    <t>No.</t>
  </si>
  <si>
    <t>APA</t>
  </si>
  <si>
    <t>CMS</t>
  </si>
  <si>
    <t>Title</t>
  </si>
  <si>
    <t>Department</t>
  </si>
  <si>
    <t>Entries</t>
  </si>
  <si>
    <t>KR Eka Karya</t>
  </si>
  <si>
    <t>KR Purwodadi</t>
  </si>
  <si>
    <t>Kependudukan</t>
  </si>
  <si>
    <t>Metrologi</t>
  </si>
  <si>
    <t>P2 KK</t>
  </si>
  <si>
    <t>P2 Biologi</t>
  </si>
  <si>
    <t xml:space="preserve">Sistem Pengukur Intersepsi Curah Hujan untuk Pemantauan Komponen Siklus Hidrologi yang Terlalaikan </t>
  </si>
  <si>
    <t xml:space="preserve">Sistem Pemantauan Pengelolaan dan Distribusi Air Minum untuk PDAM Bangka Barat </t>
  </si>
  <si>
    <t>Status Keanekaragaman Hayati Flora Indonesia</t>
  </si>
  <si>
    <t>P2 Metrologi</t>
  </si>
  <si>
    <t xml:space="preserve">Rekayasa Benefisiasi Pemrosesan Mineral untuk Peningkatan Nilai Tambah Sumber Daya Marginal </t>
  </si>
  <si>
    <t xml:space="preserve">Pengelolaan Kebun Raya Daerah: Antara Harapan dan Kenyataan </t>
  </si>
  <si>
    <t>P2 Geoteknologi</t>
  </si>
  <si>
    <t xml:space="preserve">Pusbang TTG </t>
  </si>
  <si>
    <t xml:space="preserve">Strategi dan Rencana Aksi Konservasi 12 Jenis Pohon Langka Indonesia 2018-2028 </t>
  </si>
  <si>
    <t xml:space="preserve">Teknik Penyusunan Prosedur Kerja dengan Metode Integrasi Business Process Improvement dan Risk Based Thinking </t>
  </si>
  <si>
    <t>TOTAL</t>
  </si>
  <si>
    <t>Error type</t>
  </si>
  <si>
    <t>Punctuation</t>
  </si>
  <si>
    <t>Capitalization</t>
  </si>
  <si>
    <t>Italics</t>
  </si>
  <si>
    <t>Spelling/Transc.</t>
  </si>
  <si>
    <t>Syntax</t>
  </si>
  <si>
    <t>Extranoues info</t>
  </si>
  <si>
    <t>Missing elements</t>
  </si>
  <si>
    <t>Science, Technology &amp; Society (STS): Bidang Agrikultural di Indonesia, Sejarah Problematika dan Prospek (CMS)</t>
  </si>
  <si>
    <t>Indent and space</t>
  </si>
  <si>
    <t>Pusat Penelitian Laut Dalam</t>
  </si>
  <si>
    <t>Pusat Penelitian Kemasyarakatan dan Kebudayaan</t>
  </si>
  <si>
    <t>Pusat Penelitian Metrologi</t>
  </si>
  <si>
    <t>Pusat Penelitan Biologi</t>
  </si>
  <si>
    <t>Pusat Penelitian Geoteknologi</t>
  </si>
  <si>
    <t>Pusat Penelitian Teknologi Tepat Guna</t>
  </si>
  <si>
    <t>Pusat Penelitian Biologi</t>
  </si>
  <si>
    <t>Pusat Penelitian Standar Mutu dan Teknologi Pengujian</t>
  </si>
  <si>
    <t>Science, Technology &amp; Society (STS): Bidang Agrikultural di Indonesia, Sejarah Problematika dan Prospek</t>
  </si>
  <si>
    <t xml:space="preserve">Keanekaragaman Tumbuhan Pulau Sempu dan Ekosistemnya </t>
  </si>
  <si>
    <t>Balai Konservasi Tumbuhan Purwodadi</t>
  </si>
  <si>
    <t>Komunitas Islam Bonokeling</t>
  </si>
  <si>
    <t xml:space="preserve">Jenis-Jenis Karang di Perairan Teluk  Ambon </t>
  </si>
  <si>
    <t xml:space="preserve">Dinamika Pelaksanaan Syariah: Perkawinan dalam Kontestasi Agama dan Negara </t>
  </si>
  <si>
    <t>Pusat Penelitian Sumber Daya Regional</t>
  </si>
  <si>
    <t>Usada: A Book About Traditional Balinese Medicinal Plants</t>
  </si>
  <si>
    <t>Kebun Raya Eka Karya Bali</t>
  </si>
  <si>
    <t>Total</t>
  </si>
  <si>
    <t>Spelling/Transcription</t>
  </si>
  <si>
    <t>Extraneous information</t>
  </si>
  <si>
    <t>Category of error</t>
  </si>
  <si>
    <t>Examples</t>
  </si>
  <si>
    <t>Misuse/absence of comma; period; semicolon; bracket; parentheses.</t>
  </si>
  <si>
    <t>Capital first letter only in the first word of a title while in CMS style; capital first letter in all title words while in APA style.</t>
  </si>
  <si>
    <t>Not inverting author names in APA style; putting publisher first before location in fact of publication.</t>
  </si>
  <si>
    <t>Using '&amp;' in CMS style; using 'and' in APA style.</t>
  </si>
  <si>
    <t>Not italicising  book title or journal name; italicizing article title.</t>
  </si>
  <si>
    <t>Spacing issues</t>
  </si>
  <si>
    <t>Missing data</t>
  </si>
  <si>
    <t>Double spacing; putting space between volume and number of a journal in APA style; no space between words in a title.</t>
  </si>
  <si>
    <t>Including pages number for book entries.</t>
  </si>
  <si>
    <t>Incomplete author names; no year; missing publisher name or location in fact of publication.</t>
  </si>
  <si>
    <t>Sistem Pengukur Intersepsi Curah Hujan untuk Pemantauan Komponen Siklus Hidrologi yang Terlalaikan (CMS)</t>
  </si>
  <si>
    <t>Sistem Pemantauan Pengelolaan dan Distribusi Air Minum untuk PDAM Bangka Barat (MLA)</t>
  </si>
  <si>
    <t>Status Keanekaragaman Hayati Flora Indonesia (CMS)</t>
  </si>
  <si>
    <t>Rekayasa Benefisiasi Pemrosesan Mineral untuk Peningkatan Nilai Tambah Sumber Daya Marginal (Vancouver)</t>
  </si>
  <si>
    <t>Pengelolaan Kebun Raya Daerah: Antara Harapan dan Kenyataan (APA) - Mendeley</t>
  </si>
  <si>
    <t>Pulau Sempu (APA)</t>
  </si>
  <si>
    <t>Jenis-jenis Karang di perairan teluk  Ambon (CMS)</t>
  </si>
  <si>
    <t>Strategi dan Rencana Aksi Konservasi 12 Jenis Pohon Langka Indonesia 2018-2028 (APA)</t>
  </si>
  <si>
    <t>Teknik Penyusunan Prosedur Kerja dengan Metode Integrasi Business Process Improvement dan Risk Based Thinking (CMS)</t>
  </si>
  <si>
    <t>USADA Medicinal Plant in Bali (CMS)</t>
  </si>
  <si>
    <t>Adaptasi dan Resistensi Komunitas Bonokeling (CMS)</t>
  </si>
  <si>
    <t>Dinamika Pelaksanaan Syariah (CMS)</t>
  </si>
  <si>
    <t>Tendency</t>
  </si>
  <si>
    <t>MLA</t>
  </si>
  <si>
    <t>Vancouver</t>
  </si>
  <si>
    <t>Error-free entries</t>
  </si>
  <si>
    <t>Entries with error(s)</t>
  </si>
  <si>
    <t>Total errors</t>
  </si>
  <si>
    <t>Average error per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</si>
</sst>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3" borderId="3" xfId="0" applyFont="1" applyFill="1" applyBorder="1"/>
    <xf numFmtId="10" fontId="0" fillId="0" borderId="0" xfId="0" applyNumberFormat="1" applyFill="1"/>
    <xf numFmtId="0" fontId="0" fillId="0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4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DF600"/>
      <color rgb="FF05F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Error by Type</c:v>
          </c:tx>
          <c:dLbls>
            <c:numFmt formatCode="0.00%" sourceLinked="0"/>
            <c:spPr>
              <a:ln cmpd="sng">
                <a:solidFill>
                  <a:schemeClr val="tx1"/>
                </a:solidFill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Data!$E$3:$L$3</c:f>
              <c:strCache>
                <c:ptCount val="8"/>
                <c:pt idx="0">
                  <c:v>Punctuation</c:v>
                </c:pt>
                <c:pt idx="1">
                  <c:v>Capitalization</c:v>
                </c:pt>
                <c:pt idx="2">
                  <c:v>Italics</c:v>
                </c:pt>
                <c:pt idx="3">
                  <c:v>Spelling/Transc.</c:v>
                </c:pt>
                <c:pt idx="4">
                  <c:v>Syntax</c:v>
                </c:pt>
                <c:pt idx="5">
                  <c:v>Indent and space</c:v>
                </c:pt>
                <c:pt idx="6">
                  <c:v>Extranoues info</c:v>
                </c:pt>
                <c:pt idx="7">
                  <c:v>Missing elements</c:v>
                </c:pt>
              </c:strCache>
            </c:strRef>
          </c:cat>
          <c:val>
            <c:numRef>
              <c:f>Data!$E$17:$L$17</c:f>
              <c:numCache>
                <c:formatCode>General</c:formatCode>
                <c:ptCount val="8"/>
                <c:pt idx="0">
                  <c:v>1576</c:v>
                </c:pt>
                <c:pt idx="1">
                  <c:v>396</c:v>
                </c:pt>
                <c:pt idx="2">
                  <c:v>338</c:v>
                </c:pt>
                <c:pt idx="3">
                  <c:v>206</c:v>
                </c:pt>
                <c:pt idx="4">
                  <c:v>126</c:v>
                </c:pt>
                <c:pt idx="5">
                  <c:v>642</c:v>
                </c:pt>
                <c:pt idx="6">
                  <c:v>46</c:v>
                </c:pt>
                <c:pt idx="7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571499</xdr:colOff>
      <xdr:row>25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4" sqref="E4"/>
    </sheetView>
  </sheetViews>
  <sheetFormatPr defaultRowHeight="15" x14ac:dyDescent="0.25"/>
  <cols>
    <col min="1" max="1" width="5" customWidth="1"/>
    <col min="2" max="2" width="46.5703125" style="1" customWidth="1"/>
    <col min="3" max="3" width="16.28515625" customWidth="1"/>
    <col min="4" max="4" width="9.7109375" customWidth="1"/>
    <col min="5" max="5" width="7.5703125" customWidth="1"/>
    <col min="6" max="6" width="10.28515625" customWidth="1"/>
    <col min="7" max="7" width="7.5703125" customWidth="1"/>
    <col min="8" max="8" width="8.28515625" customWidth="1"/>
    <col min="9" max="11" width="7.5703125" customWidth="1"/>
    <col min="12" max="12" width="11.42578125" customWidth="1"/>
  </cols>
  <sheetData>
    <row r="1" spans="1:14" ht="16.5" customHeight="1" x14ac:dyDescent="0.25">
      <c r="A1" s="2"/>
      <c r="B1" s="3"/>
      <c r="C1" s="2"/>
      <c r="D1" s="2"/>
      <c r="E1" s="4"/>
      <c r="F1" s="4"/>
      <c r="G1" s="4"/>
      <c r="H1" s="4"/>
      <c r="I1" s="4"/>
      <c r="J1" s="18"/>
      <c r="K1" s="4"/>
      <c r="L1" s="2"/>
    </row>
    <row r="2" spans="1:14" ht="15" customHeight="1" x14ac:dyDescent="0.25">
      <c r="A2" s="36" t="s">
        <v>0</v>
      </c>
      <c r="B2" s="38" t="s">
        <v>3</v>
      </c>
      <c r="C2" s="36" t="s">
        <v>4</v>
      </c>
      <c r="D2" s="36" t="s">
        <v>5</v>
      </c>
      <c r="E2" s="40" t="s">
        <v>23</v>
      </c>
      <c r="F2" s="41"/>
      <c r="G2" s="41"/>
      <c r="H2" s="41"/>
      <c r="I2" s="41"/>
      <c r="J2" s="41"/>
      <c r="K2" s="41"/>
      <c r="L2" s="42"/>
    </row>
    <row r="3" spans="1:14" ht="45" x14ac:dyDescent="0.25">
      <c r="A3" s="37"/>
      <c r="B3" s="39"/>
      <c r="C3" s="37"/>
      <c r="D3" s="37"/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19" t="s">
        <v>32</v>
      </c>
      <c r="K3" s="19" t="s">
        <v>29</v>
      </c>
      <c r="L3" s="19" t="s">
        <v>30</v>
      </c>
    </row>
    <row r="4" spans="1:14" s="10" customFormat="1" ht="45" x14ac:dyDescent="0.25">
      <c r="A4" s="7">
        <v>1</v>
      </c>
      <c r="B4" s="9" t="s">
        <v>31</v>
      </c>
      <c r="C4" s="7" t="s">
        <v>10</v>
      </c>
      <c r="D4" s="13">
        <v>175</v>
      </c>
      <c r="E4" s="13">
        <v>531</v>
      </c>
      <c r="F4" s="13">
        <v>9</v>
      </c>
      <c r="G4" s="13">
        <v>58</v>
      </c>
      <c r="H4" s="13">
        <v>7</v>
      </c>
      <c r="I4" s="13">
        <v>66</v>
      </c>
      <c r="J4" s="13">
        <v>1</v>
      </c>
      <c r="K4" s="13">
        <v>16</v>
      </c>
      <c r="L4" s="13">
        <v>28</v>
      </c>
      <c r="M4" s="10">
        <f>SUM(E4:L4)</f>
        <v>716</v>
      </c>
      <c r="N4" s="12"/>
    </row>
    <row r="5" spans="1:14" s="10" customFormat="1" ht="45" x14ac:dyDescent="0.25">
      <c r="A5" s="7">
        <v>2</v>
      </c>
      <c r="B5" s="9" t="s">
        <v>65</v>
      </c>
      <c r="C5" s="7" t="s">
        <v>9</v>
      </c>
      <c r="D5" s="13">
        <v>205</v>
      </c>
      <c r="E5" s="13">
        <v>559</v>
      </c>
      <c r="F5" s="13">
        <v>198</v>
      </c>
      <c r="G5" s="13">
        <v>201</v>
      </c>
      <c r="H5" s="13">
        <v>158</v>
      </c>
      <c r="I5" s="13">
        <v>3</v>
      </c>
      <c r="J5" s="13">
        <v>336</v>
      </c>
      <c r="K5" s="13">
        <v>13</v>
      </c>
      <c r="L5" s="13">
        <v>3</v>
      </c>
      <c r="M5" s="10">
        <f t="shared" ref="M5:M16" si="0">SUM(E5:L5)</f>
        <v>1471</v>
      </c>
    </row>
    <row r="6" spans="1:14" s="10" customFormat="1" ht="30" x14ac:dyDescent="0.25">
      <c r="A6" s="7">
        <v>3</v>
      </c>
      <c r="B6" s="9" t="s">
        <v>66</v>
      </c>
      <c r="C6" s="7" t="s">
        <v>15</v>
      </c>
      <c r="D6" s="13">
        <v>34</v>
      </c>
      <c r="E6" s="13">
        <v>77</v>
      </c>
      <c r="F6" s="13">
        <v>1</v>
      </c>
      <c r="G6" s="13">
        <v>21</v>
      </c>
      <c r="H6" s="13">
        <v>9</v>
      </c>
      <c r="I6" s="13">
        <v>16</v>
      </c>
      <c r="J6" s="13">
        <v>3</v>
      </c>
      <c r="K6" s="13">
        <v>2</v>
      </c>
      <c r="L6" s="13">
        <v>83</v>
      </c>
      <c r="M6" s="10">
        <f t="shared" si="0"/>
        <v>212</v>
      </c>
    </row>
    <row r="7" spans="1:14" s="10" customFormat="1" ht="30" x14ac:dyDescent="0.25">
      <c r="A7" s="7">
        <v>4</v>
      </c>
      <c r="B7" s="9" t="s">
        <v>67</v>
      </c>
      <c r="C7" s="7" t="s">
        <v>11</v>
      </c>
      <c r="D7" s="13">
        <v>54</v>
      </c>
      <c r="E7" s="13">
        <v>13</v>
      </c>
      <c r="F7" s="13">
        <v>31</v>
      </c>
      <c r="G7" s="13">
        <v>19</v>
      </c>
      <c r="H7" s="13">
        <v>2</v>
      </c>
      <c r="I7" s="13">
        <v>5</v>
      </c>
      <c r="J7" s="13">
        <v>89</v>
      </c>
      <c r="K7" s="13">
        <v>5</v>
      </c>
      <c r="L7" s="13">
        <v>3</v>
      </c>
      <c r="M7" s="10">
        <f t="shared" si="0"/>
        <v>167</v>
      </c>
    </row>
    <row r="8" spans="1:14" s="10" customFormat="1" ht="45" x14ac:dyDescent="0.25">
      <c r="A8" s="7">
        <v>5</v>
      </c>
      <c r="B8" s="9" t="s">
        <v>68</v>
      </c>
      <c r="C8" s="7" t="s">
        <v>18</v>
      </c>
      <c r="D8" s="13">
        <v>48</v>
      </c>
      <c r="E8" s="13">
        <v>141</v>
      </c>
      <c r="F8" s="13">
        <v>54</v>
      </c>
      <c r="G8" s="13">
        <v>0</v>
      </c>
      <c r="H8" s="13">
        <v>0</v>
      </c>
      <c r="I8" s="13">
        <v>1</v>
      </c>
      <c r="J8" s="13">
        <v>4</v>
      </c>
      <c r="K8" s="13">
        <v>4</v>
      </c>
      <c r="L8" s="13">
        <v>51</v>
      </c>
      <c r="M8" s="10">
        <f t="shared" si="0"/>
        <v>255</v>
      </c>
    </row>
    <row r="9" spans="1:14" s="10" customFormat="1" ht="30" x14ac:dyDescent="0.25">
      <c r="A9" s="7">
        <v>6</v>
      </c>
      <c r="B9" s="9" t="s">
        <v>69</v>
      </c>
      <c r="C9" s="7" t="s">
        <v>19</v>
      </c>
      <c r="D9" s="13">
        <v>14</v>
      </c>
      <c r="E9" s="13">
        <v>4</v>
      </c>
      <c r="F9" s="13">
        <v>17</v>
      </c>
      <c r="G9" s="13">
        <v>2</v>
      </c>
      <c r="H9" s="13">
        <v>1</v>
      </c>
      <c r="I9" s="13">
        <v>3</v>
      </c>
      <c r="J9" s="13">
        <v>4</v>
      </c>
      <c r="K9" s="13">
        <v>2</v>
      </c>
      <c r="L9" s="13">
        <v>7</v>
      </c>
      <c r="M9" s="10">
        <f t="shared" si="0"/>
        <v>40</v>
      </c>
    </row>
    <row r="10" spans="1:14" s="10" customFormat="1" x14ac:dyDescent="0.25">
      <c r="A10" s="7">
        <v>7</v>
      </c>
      <c r="B10" s="9" t="s">
        <v>70</v>
      </c>
      <c r="C10" s="7" t="s">
        <v>7</v>
      </c>
      <c r="D10" s="13">
        <v>121</v>
      </c>
      <c r="E10" s="13">
        <v>49</v>
      </c>
      <c r="F10" s="13">
        <v>19</v>
      </c>
      <c r="G10" s="13">
        <v>10</v>
      </c>
      <c r="H10" s="13">
        <v>10</v>
      </c>
      <c r="I10" s="13">
        <v>0</v>
      </c>
      <c r="J10" s="13">
        <v>152</v>
      </c>
      <c r="K10" s="13">
        <v>0</v>
      </c>
      <c r="L10" s="13">
        <v>17</v>
      </c>
      <c r="M10" s="10">
        <f t="shared" si="0"/>
        <v>257</v>
      </c>
    </row>
    <row r="11" spans="1:14" s="10" customFormat="1" ht="30" x14ac:dyDescent="0.25">
      <c r="A11" s="7">
        <v>8</v>
      </c>
      <c r="B11" s="9" t="s">
        <v>71</v>
      </c>
      <c r="C11" s="9" t="s">
        <v>33</v>
      </c>
      <c r="D11" s="13">
        <v>17</v>
      </c>
      <c r="E11" s="13">
        <v>15</v>
      </c>
      <c r="F11" s="13">
        <v>1</v>
      </c>
      <c r="G11" s="13">
        <v>9</v>
      </c>
      <c r="H11" s="13">
        <v>0</v>
      </c>
      <c r="I11" s="13">
        <v>6</v>
      </c>
      <c r="J11" s="13">
        <v>8</v>
      </c>
      <c r="K11" s="13">
        <v>0</v>
      </c>
      <c r="L11" s="13">
        <v>14</v>
      </c>
      <c r="M11" s="10">
        <f t="shared" si="0"/>
        <v>53</v>
      </c>
    </row>
    <row r="12" spans="1:14" s="10" customFormat="1" ht="30" x14ac:dyDescent="0.25">
      <c r="A12" s="7">
        <v>9</v>
      </c>
      <c r="B12" s="9" t="s">
        <v>72</v>
      </c>
      <c r="C12" s="7" t="s">
        <v>11</v>
      </c>
      <c r="D12" s="13">
        <v>26</v>
      </c>
      <c r="E12" s="13">
        <v>34</v>
      </c>
      <c r="F12" s="13">
        <v>12</v>
      </c>
      <c r="G12" s="13">
        <v>3</v>
      </c>
      <c r="H12" s="13">
        <v>0</v>
      </c>
      <c r="I12" s="13">
        <v>3</v>
      </c>
      <c r="J12" s="13">
        <v>6</v>
      </c>
      <c r="K12" s="13">
        <v>0</v>
      </c>
      <c r="L12" s="13">
        <v>6</v>
      </c>
      <c r="M12" s="10">
        <f t="shared" si="0"/>
        <v>64</v>
      </c>
    </row>
    <row r="13" spans="1:14" s="10" customFormat="1" ht="45" x14ac:dyDescent="0.25">
      <c r="A13" s="7">
        <v>10</v>
      </c>
      <c r="B13" s="9" t="s">
        <v>73</v>
      </c>
      <c r="C13" s="7"/>
      <c r="D13" s="13">
        <v>66</v>
      </c>
      <c r="E13" s="13">
        <v>2</v>
      </c>
      <c r="F13" s="13">
        <v>42</v>
      </c>
      <c r="G13" s="13">
        <v>1</v>
      </c>
      <c r="H13" s="13">
        <v>0</v>
      </c>
      <c r="I13" s="13">
        <v>5</v>
      </c>
      <c r="J13" s="13">
        <v>16</v>
      </c>
      <c r="K13" s="13">
        <v>0</v>
      </c>
      <c r="L13" s="13">
        <v>0</v>
      </c>
      <c r="M13" s="10">
        <f t="shared" si="0"/>
        <v>66</v>
      </c>
    </row>
    <row r="14" spans="1:14" s="10" customFormat="1" x14ac:dyDescent="0.25">
      <c r="A14" s="7">
        <v>11</v>
      </c>
      <c r="B14" s="9" t="s">
        <v>74</v>
      </c>
      <c r="C14" s="7" t="s">
        <v>6</v>
      </c>
      <c r="D14" s="13">
        <v>5</v>
      </c>
      <c r="E14" s="13">
        <v>3</v>
      </c>
      <c r="F14" s="13">
        <v>4</v>
      </c>
      <c r="G14" s="13">
        <v>4</v>
      </c>
      <c r="H14" s="13">
        <v>6</v>
      </c>
      <c r="I14" s="13">
        <v>1</v>
      </c>
      <c r="J14" s="13">
        <v>1</v>
      </c>
      <c r="K14" s="13">
        <v>0</v>
      </c>
      <c r="L14" s="13">
        <v>1</v>
      </c>
      <c r="M14" s="10">
        <f t="shared" si="0"/>
        <v>20</v>
      </c>
    </row>
    <row r="15" spans="1:14" s="10" customFormat="1" ht="30" x14ac:dyDescent="0.25">
      <c r="A15" s="7">
        <v>12</v>
      </c>
      <c r="B15" s="9" t="s">
        <v>75</v>
      </c>
      <c r="C15" s="7" t="s">
        <v>8</v>
      </c>
      <c r="D15" s="13">
        <v>38</v>
      </c>
      <c r="E15" s="13">
        <v>18</v>
      </c>
      <c r="F15" s="13">
        <v>3</v>
      </c>
      <c r="G15" s="13">
        <v>0</v>
      </c>
      <c r="H15" s="13">
        <v>4</v>
      </c>
      <c r="I15" s="13">
        <v>0</v>
      </c>
      <c r="J15" s="13">
        <v>6</v>
      </c>
      <c r="K15" s="13">
        <v>0</v>
      </c>
      <c r="L15" s="13">
        <v>4</v>
      </c>
      <c r="M15" s="10">
        <f t="shared" si="0"/>
        <v>35</v>
      </c>
    </row>
    <row r="16" spans="1:14" s="10" customFormat="1" x14ac:dyDescent="0.25">
      <c r="A16" s="7">
        <v>13</v>
      </c>
      <c r="B16" s="9" t="s">
        <v>76</v>
      </c>
      <c r="C16" s="7" t="s">
        <v>10</v>
      </c>
      <c r="D16" s="13">
        <v>76</v>
      </c>
      <c r="E16" s="13">
        <v>130</v>
      </c>
      <c r="F16" s="13">
        <v>5</v>
      </c>
      <c r="G16" s="13">
        <v>10</v>
      </c>
      <c r="H16" s="13">
        <v>9</v>
      </c>
      <c r="I16" s="13">
        <v>17</v>
      </c>
      <c r="J16" s="13">
        <v>16</v>
      </c>
      <c r="K16" s="13">
        <v>4</v>
      </c>
      <c r="L16" s="13">
        <v>104</v>
      </c>
      <c r="M16" s="10">
        <f t="shared" si="0"/>
        <v>295</v>
      </c>
    </row>
    <row r="17" spans="1:12" x14ac:dyDescent="0.25">
      <c r="A17" s="5"/>
      <c r="B17" s="6"/>
      <c r="C17" s="11" t="s">
        <v>22</v>
      </c>
      <c r="D17" s="14">
        <f>SUM(D4:D16)</f>
        <v>879</v>
      </c>
      <c r="E17" s="14">
        <f>SUM(E4:E16)</f>
        <v>1576</v>
      </c>
      <c r="F17" s="14">
        <f t="shared" ref="F17:K17" si="1">SUM(F4:F16)</f>
        <v>396</v>
      </c>
      <c r="G17" s="14">
        <f t="shared" si="1"/>
        <v>338</v>
      </c>
      <c r="H17" s="14">
        <f t="shared" si="1"/>
        <v>206</v>
      </c>
      <c r="I17" s="14">
        <f t="shared" si="1"/>
        <v>126</v>
      </c>
      <c r="J17" s="14">
        <f t="shared" si="1"/>
        <v>642</v>
      </c>
      <c r="K17" s="14">
        <f t="shared" si="1"/>
        <v>46</v>
      </c>
      <c r="L17" s="14">
        <f>SUM(L4:L16)</f>
        <v>321</v>
      </c>
    </row>
    <row r="18" spans="1:12" x14ac:dyDescent="0.25">
      <c r="A18" s="5"/>
      <c r="B18" s="6"/>
      <c r="C18" s="5"/>
      <c r="D18" s="15"/>
      <c r="E18" s="16">
        <f>E17/F21</f>
        <v>0.43166255820323202</v>
      </c>
      <c r="F18" s="16">
        <f>F17/F21</f>
        <v>0.10846343467543139</v>
      </c>
      <c r="G18" s="16">
        <f>G17/F21</f>
        <v>9.2577376061353051E-2</v>
      </c>
      <c r="H18" s="16">
        <f>H17/F21</f>
        <v>5.6422897836209261E-2</v>
      </c>
      <c r="I18" s="16">
        <f>I17/F21</f>
        <v>3.4511092851273621E-2</v>
      </c>
      <c r="J18" s="16">
        <f>J17/F21</f>
        <v>0.17584223500410848</v>
      </c>
      <c r="K18" s="16">
        <f>K17/F21</f>
        <v>1.259928786633799E-2</v>
      </c>
      <c r="L18" s="16">
        <f>L17/F21</f>
        <v>8.7921117502054238E-2</v>
      </c>
    </row>
    <row r="19" spans="1:12" x14ac:dyDescent="0.25">
      <c r="A19" s="5"/>
      <c r="B19" s="6"/>
      <c r="C19" s="20"/>
      <c r="D19" s="8"/>
      <c r="G19" s="8"/>
      <c r="H19" s="8"/>
      <c r="I19" s="8"/>
      <c r="J19" s="8"/>
      <c r="K19" s="8"/>
      <c r="L19" s="8"/>
    </row>
    <row r="20" spans="1:12" x14ac:dyDescent="0.25">
      <c r="A20" s="5"/>
      <c r="B20" s="6"/>
      <c r="C20" s="6"/>
      <c r="D20" s="5"/>
      <c r="G20" s="5"/>
      <c r="H20" s="5"/>
      <c r="I20" s="5"/>
      <c r="J20" s="5"/>
      <c r="K20" s="5"/>
      <c r="L20" s="5"/>
    </row>
    <row r="21" spans="1:12" x14ac:dyDescent="0.25">
      <c r="C21" s="17"/>
      <c r="E21" s="8"/>
      <c r="F21" s="8">
        <f>SUM(E17:L17)</f>
        <v>3651</v>
      </c>
    </row>
    <row r="22" spans="1:12" x14ac:dyDescent="0.25">
      <c r="C22" s="17"/>
      <c r="E22" s="5"/>
      <c r="F22" s="22">
        <f>F21/D17</f>
        <v>4.1535836177474401</v>
      </c>
      <c r="L22">
        <f>L17/D17</f>
        <v>0.3651877133105802</v>
      </c>
    </row>
    <row r="23" spans="1:12" x14ac:dyDescent="0.25">
      <c r="C23" s="17"/>
    </row>
    <row r="24" spans="1:12" x14ac:dyDescent="0.25">
      <c r="C24" s="17"/>
    </row>
    <row r="25" spans="1:12" x14ac:dyDescent="0.25">
      <c r="C25" s="17"/>
    </row>
    <row r="26" spans="1:12" x14ac:dyDescent="0.25">
      <c r="C26" s="17"/>
    </row>
    <row r="27" spans="1:12" x14ac:dyDescent="0.25">
      <c r="C27" s="17"/>
    </row>
    <row r="28" spans="1:12" x14ac:dyDescent="0.25">
      <c r="C28" s="17"/>
    </row>
    <row r="29" spans="1:12" x14ac:dyDescent="0.25">
      <c r="C29" s="17"/>
    </row>
  </sheetData>
  <mergeCells count="5">
    <mergeCell ref="E2:L2"/>
    <mergeCell ref="A2:A3"/>
    <mergeCell ref="B2:B3"/>
    <mergeCell ref="C2:C3"/>
    <mergeCell ref="D2:D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2" sqref="B2:E16"/>
    </sheetView>
  </sheetViews>
  <sheetFormatPr defaultRowHeight="15" x14ac:dyDescent="0.25"/>
  <cols>
    <col min="2" max="2" width="3.85546875" style="21" customWidth="1"/>
    <col min="3" max="3" width="48.42578125" style="21" customWidth="1"/>
    <col min="4" max="4" width="25.5703125" style="21" customWidth="1"/>
  </cols>
  <sheetData>
    <row r="2" spans="2:5" ht="15" customHeight="1" x14ac:dyDescent="0.25">
      <c r="B2" s="27" t="s">
        <v>0</v>
      </c>
      <c r="C2" s="27" t="s">
        <v>3</v>
      </c>
      <c r="D2" s="28" t="s">
        <v>4</v>
      </c>
      <c r="E2" s="29" t="s">
        <v>5</v>
      </c>
    </row>
    <row r="3" spans="2:5" ht="45" x14ac:dyDescent="0.25">
      <c r="B3" s="9">
        <v>1</v>
      </c>
      <c r="C3" s="9" t="s">
        <v>41</v>
      </c>
      <c r="D3" s="26" t="s">
        <v>34</v>
      </c>
      <c r="E3" s="2">
        <v>175</v>
      </c>
    </row>
    <row r="4" spans="2:5" ht="45" x14ac:dyDescent="0.25">
      <c r="B4" s="9">
        <v>2</v>
      </c>
      <c r="C4" s="9" t="s">
        <v>12</v>
      </c>
      <c r="D4" s="26" t="s">
        <v>35</v>
      </c>
      <c r="E4" s="2">
        <v>205</v>
      </c>
    </row>
    <row r="5" spans="2:5" ht="30" x14ac:dyDescent="0.25">
      <c r="B5" s="9">
        <v>3</v>
      </c>
      <c r="C5" s="9" t="s">
        <v>13</v>
      </c>
      <c r="D5" s="26" t="s">
        <v>35</v>
      </c>
      <c r="E5" s="2">
        <v>34</v>
      </c>
    </row>
    <row r="6" spans="2:5" x14ac:dyDescent="0.25">
      <c r="B6" s="9">
        <v>4</v>
      </c>
      <c r="C6" s="9" t="s">
        <v>14</v>
      </c>
      <c r="D6" s="26" t="s">
        <v>36</v>
      </c>
      <c r="E6" s="2">
        <v>54</v>
      </c>
    </row>
    <row r="7" spans="2:5" ht="30" x14ac:dyDescent="0.25">
      <c r="B7" s="9">
        <v>5</v>
      </c>
      <c r="C7" s="9" t="s">
        <v>16</v>
      </c>
      <c r="D7" s="26" t="s">
        <v>37</v>
      </c>
      <c r="E7" s="2">
        <v>48</v>
      </c>
    </row>
    <row r="8" spans="2:5" ht="30" x14ac:dyDescent="0.25">
      <c r="B8" s="9">
        <v>6</v>
      </c>
      <c r="C8" s="9" t="s">
        <v>17</v>
      </c>
      <c r="D8" s="26" t="s">
        <v>38</v>
      </c>
      <c r="E8" s="2">
        <v>14</v>
      </c>
    </row>
    <row r="9" spans="2:5" ht="30" x14ac:dyDescent="0.25">
      <c r="B9" s="9">
        <v>7</v>
      </c>
      <c r="C9" s="9" t="s">
        <v>42</v>
      </c>
      <c r="D9" s="26" t="s">
        <v>43</v>
      </c>
      <c r="E9" s="2">
        <v>121</v>
      </c>
    </row>
    <row r="10" spans="2:5" ht="30" x14ac:dyDescent="0.25">
      <c r="B10" s="9">
        <v>8</v>
      </c>
      <c r="C10" s="9" t="s">
        <v>45</v>
      </c>
      <c r="D10" s="26" t="s">
        <v>33</v>
      </c>
      <c r="E10" s="2">
        <v>17</v>
      </c>
    </row>
    <row r="11" spans="2:5" ht="30" x14ac:dyDescent="0.25">
      <c r="B11" s="9">
        <v>9</v>
      </c>
      <c r="C11" s="9" t="s">
        <v>20</v>
      </c>
      <c r="D11" s="26" t="s">
        <v>39</v>
      </c>
      <c r="E11" s="2">
        <v>26</v>
      </c>
    </row>
    <row r="12" spans="2:5" ht="45" x14ac:dyDescent="0.25">
      <c r="B12" s="9">
        <v>10</v>
      </c>
      <c r="C12" s="9" t="s">
        <v>21</v>
      </c>
      <c r="D12" s="26" t="s">
        <v>40</v>
      </c>
      <c r="E12" s="2">
        <v>66</v>
      </c>
    </row>
    <row r="13" spans="2:5" ht="30" x14ac:dyDescent="0.25">
      <c r="B13" s="9">
        <v>11</v>
      </c>
      <c r="C13" s="9" t="s">
        <v>48</v>
      </c>
      <c r="D13" s="26" t="s">
        <v>49</v>
      </c>
      <c r="E13" s="2">
        <v>5</v>
      </c>
    </row>
    <row r="14" spans="2:5" ht="30" x14ac:dyDescent="0.25">
      <c r="B14" s="9">
        <v>12</v>
      </c>
      <c r="C14" s="9" t="s">
        <v>44</v>
      </c>
      <c r="D14" s="26" t="s">
        <v>47</v>
      </c>
      <c r="E14" s="2">
        <v>38</v>
      </c>
    </row>
    <row r="15" spans="2:5" ht="45" x14ac:dyDescent="0.25">
      <c r="B15" s="9">
        <v>13</v>
      </c>
      <c r="C15" s="9" t="s">
        <v>46</v>
      </c>
      <c r="D15" s="26" t="s">
        <v>34</v>
      </c>
      <c r="E15" s="2">
        <v>76</v>
      </c>
    </row>
    <row r="16" spans="2:5" x14ac:dyDescent="0.25">
      <c r="B16" s="43" t="s">
        <v>50</v>
      </c>
      <c r="C16" s="43"/>
      <c r="D16" s="43"/>
      <c r="E16" s="31">
        <v>879</v>
      </c>
    </row>
  </sheetData>
  <mergeCells count="1">
    <mergeCell ref="B16:D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" sqref="B1:C10"/>
    </sheetView>
  </sheetViews>
  <sheetFormatPr defaultRowHeight="15" x14ac:dyDescent="0.25"/>
  <cols>
    <col min="2" max="2" width="26.85546875" style="21" customWidth="1"/>
    <col min="3" max="3" width="60.5703125" style="21" customWidth="1"/>
  </cols>
  <sheetData>
    <row r="2" spans="2:3" x14ac:dyDescent="0.25">
      <c r="B2" s="23" t="s">
        <v>53</v>
      </c>
      <c r="C2" s="23" t="s">
        <v>54</v>
      </c>
    </row>
    <row r="3" spans="2:3" ht="30" x14ac:dyDescent="0.25">
      <c r="B3" s="3" t="s">
        <v>24</v>
      </c>
      <c r="C3" s="3" t="s">
        <v>55</v>
      </c>
    </row>
    <row r="4" spans="2:3" ht="30" x14ac:dyDescent="0.25">
      <c r="B4" s="3" t="s">
        <v>25</v>
      </c>
      <c r="C4" s="3" t="s">
        <v>56</v>
      </c>
    </row>
    <row r="5" spans="2:3" x14ac:dyDescent="0.25">
      <c r="B5" s="3" t="s">
        <v>26</v>
      </c>
      <c r="C5" s="3" t="s">
        <v>59</v>
      </c>
    </row>
    <row r="6" spans="2:3" x14ac:dyDescent="0.25">
      <c r="B6" s="3" t="s">
        <v>51</v>
      </c>
      <c r="C6" s="3" t="s">
        <v>58</v>
      </c>
    </row>
    <row r="7" spans="2:3" ht="30" x14ac:dyDescent="0.25">
      <c r="B7" s="3" t="s">
        <v>28</v>
      </c>
      <c r="C7" s="3" t="s">
        <v>57</v>
      </c>
    </row>
    <row r="8" spans="2:3" ht="30" x14ac:dyDescent="0.25">
      <c r="B8" s="3" t="s">
        <v>60</v>
      </c>
      <c r="C8" s="3" t="s">
        <v>62</v>
      </c>
    </row>
    <row r="9" spans="2:3" x14ac:dyDescent="0.25">
      <c r="B9" s="3" t="s">
        <v>52</v>
      </c>
      <c r="C9" s="3" t="s">
        <v>63</v>
      </c>
    </row>
    <row r="10" spans="2:3" ht="30" x14ac:dyDescent="0.25">
      <c r="B10" s="3" t="s">
        <v>61</v>
      </c>
      <c r="C10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3" sqref="H3:H15"/>
    </sheetView>
  </sheetViews>
  <sheetFormatPr defaultRowHeight="15" x14ac:dyDescent="0.25"/>
  <cols>
    <col min="2" max="2" width="3.85546875" style="24" customWidth="1"/>
    <col min="3" max="3" width="48.42578125" style="24" customWidth="1"/>
    <col min="4" max="4" width="11" style="24" customWidth="1"/>
    <col min="5" max="5" width="12.42578125" customWidth="1"/>
    <col min="6" max="6" width="12.85546875" customWidth="1"/>
    <col min="8" max="8" width="10.42578125" customWidth="1"/>
  </cols>
  <sheetData>
    <row r="2" spans="2:9" ht="48.75" customHeight="1" x14ac:dyDescent="0.25">
      <c r="B2" s="27" t="s">
        <v>0</v>
      </c>
      <c r="C2" s="27" t="s">
        <v>3</v>
      </c>
      <c r="D2" s="28" t="s">
        <v>77</v>
      </c>
      <c r="E2" s="30" t="s">
        <v>80</v>
      </c>
      <c r="F2" s="30" t="s">
        <v>81</v>
      </c>
      <c r="G2" s="30" t="s">
        <v>82</v>
      </c>
      <c r="H2" s="30" t="s">
        <v>83</v>
      </c>
    </row>
    <row r="3" spans="2:9" ht="45" x14ac:dyDescent="0.25">
      <c r="B3" s="9">
        <v>1</v>
      </c>
      <c r="C3" s="9" t="s">
        <v>41</v>
      </c>
      <c r="D3" s="26" t="s">
        <v>2</v>
      </c>
      <c r="E3" s="25">
        <v>0</v>
      </c>
      <c r="F3" s="25">
        <v>175</v>
      </c>
      <c r="G3" s="25">
        <v>716</v>
      </c>
      <c r="H3" s="34">
        <f>G3/(F3+E3)</f>
        <v>4.0914285714285716</v>
      </c>
    </row>
    <row r="4" spans="2:9" ht="45" x14ac:dyDescent="0.25">
      <c r="B4" s="9">
        <v>2</v>
      </c>
      <c r="C4" s="9" t="s">
        <v>12</v>
      </c>
      <c r="D4" s="26" t="s">
        <v>2</v>
      </c>
      <c r="E4" s="25">
        <v>0</v>
      </c>
      <c r="F4" s="25">
        <v>205</v>
      </c>
      <c r="G4" s="25">
        <v>1471</v>
      </c>
      <c r="H4" s="34">
        <f t="shared" ref="H4:H16" si="0">G4/(F4+E4)</f>
        <v>7.1756097560975611</v>
      </c>
    </row>
    <row r="5" spans="2:9" ht="30" x14ac:dyDescent="0.25">
      <c r="B5" s="9">
        <v>3</v>
      </c>
      <c r="C5" s="9" t="s">
        <v>13</v>
      </c>
      <c r="D5" s="26" t="s">
        <v>78</v>
      </c>
      <c r="E5" s="25">
        <v>0</v>
      </c>
      <c r="F5" s="25">
        <v>34</v>
      </c>
      <c r="G5" s="25">
        <v>212</v>
      </c>
      <c r="H5" s="34">
        <f t="shared" si="0"/>
        <v>6.2352941176470589</v>
      </c>
    </row>
    <row r="6" spans="2:9" x14ac:dyDescent="0.25">
      <c r="B6" s="9">
        <v>4</v>
      </c>
      <c r="C6" s="9" t="s">
        <v>14</v>
      </c>
      <c r="D6" s="26" t="s">
        <v>2</v>
      </c>
      <c r="E6" s="25">
        <v>12</v>
      </c>
      <c r="F6" s="25">
        <v>42</v>
      </c>
      <c r="G6" s="25">
        <v>167</v>
      </c>
      <c r="H6" s="34">
        <f t="shared" si="0"/>
        <v>3.0925925925925926</v>
      </c>
    </row>
    <row r="7" spans="2:9" ht="30" x14ac:dyDescent="0.25">
      <c r="B7" s="9">
        <v>5</v>
      </c>
      <c r="C7" s="9" t="s">
        <v>16</v>
      </c>
      <c r="D7" s="26" t="s">
        <v>79</v>
      </c>
      <c r="E7" s="25">
        <v>0</v>
      </c>
      <c r="F7" s="25">
        <v>48</v>
      </c>
      <c r="G7" s="25">
        <v>255</v>
      </c>
      <c r="H7" s="34">
        <f t="shared" si="0"/>
        <v>5.3125</v>
      </c>
    </row>
    <row r="8" spans="2:9" ht="30" x14ac:dyDescent="0.25">
      <c r="B8" s="9">
        <v>6</v>
      </c>
      <c r="C8" s="9" t="s">
        <v>17</v>
      </c>
      <c r="D8" s="26" t="s">
        <v>1</v>
      </c>
      <c r="E8" s="25">
        <v>0</v>
      </c>
      <c r="F8" s="25">
        <v>14</v>
      </c>
      <c r="G8" s="25">
        <v>40</v>
      </c>
      <c r="H8" s="34">
        <f t="shared" si="0"/>
        <v>2.8571428571428572</v>
      </c>
    </row>
    <row r="9" spans="2:9" ht="30" x14ac:dyDescent="0.25">
      <c r="B9" s="9">
        <v>7</v>
      </c>
      <c r="C9" s="9" t="s">
        <v>42</v>
      </c>
      <c r="D9" s="26" t="s">
        <v>1</v>
      </c>
      <c r="E9" s="25">
        <v>49</v>
      </c>
      <c r="F9" s="25">
        <v>72</v>
      </c>
      <c r="G9" s="25">
        <v>257</v>
      </c>
      <c r="H9" s="34">
        <f t="shared" si="0"/>
        <v>2.1239669421487601</v>
      </c>
    </row>
    <row r="10" spans="2:9" x14ac:dyDescent="0.25">
      <c r="B10" s="9">
        <v>8</v>
      </c>
      <c r="C10" s="9" t="s">
        <v>45</v>
      </c>
      <c r="D10" s="26" t="s">
        <v>2</v>
      </c>
      <c r="E10" s="25">
        <v>0</v>
      </c>
      <c r="F10" s="25">
        <v>17</v>
      </c>
      <c r="G10" s="25">
        <v>53</v>
      </c>
      <c r="H10" s="34">
        <f t="shared" si="0"/>
        <v>3.1176470588235294</v>
      </c>
    </row>
    <row r="11" spans="2:9" ht="30" x14ac:dyDescent="0.25">
      <c r="B11" s="9">
        <v>9</v>
      </c>
      <c r="C11" s="9" t="s">
        <v>20</v>
      </c>
      <c r="D11" s="26" t="s">
        <v>1</v>
      </c>
      <c r="E11" s="25">
        <v>0</v>
      </c>
      <c r="F11" s="25">
        <v>26</v>
      </c>
      <c r="G11" s="25">
        <v>64</v>
      </c>
      <c r="H11" s="34">
        <f t="shared" si="0"/>
        <v>2.4615384615384617</v>
      </c>
    </row>
    <row r="12" spans="2:9" ht="45" x14ac:dyDescent="0.25">
      <c r="B12" s="9">
        <v>10</v>
      </c>
      <c r="C12" s="9" t="s">
        <v>21</v>
      </c>
      <c r="D12" s="26" t="s">
        <v>2</v>
      </c>
      <c r="E12" s="25">
        <v>16</v>
      </c>
      <c r="F12" s="25">
        <v>50</v>
      </c>
      <c r="G12" s="25">
        <v>66</v>
      </c>
      <c r="H12" s="34">
        <f t="shared" si="0"/>
        <v>1</v>
      </c>
    </row>
    <row r="13" spans="2:9" ht="30" x14ac:dyDescent="0.25">
      <c r="B13" s="9">
        <v>11</v>
      </c>
      <c r="C13" s="9" t="s">
        <v>48</v>
      </c>
      <c r="D13" s="26" t="s">
        <v>2</v>
      </c>
      <c r="E13" s="25">
        <v>0</v>
      </c>
      <c r="F13" s="25">
        <v>5</v>
      </c>
      <c r="G13" s="25">
        <v>20</v>
      </c>
      <c r="H13" s="34">
        <f t="shared" si="0"/>
        <v>4</v>
      </c>
    </row>
    <row r="14" spans="2:9" x14ac:dyDescent="0.25">
      <c r="B14" s="9">
        <v>12</v>
      </c>
      <c r="C14" s="9" t="s">
        <v>44</v>
      </c>
      <c r="D14" s="26" t="s">
        <v>2</v>
      </c>
      <c r="E14" s="25">
        <v>23</v>
      </c>
      <c r="F14" s="25">
        <v>15</v>
      </c>
      <c r="G14" s="25">
        <v>35</v>
      </c>
      <c r="H14" s="34">
        <f t="shared" si="0"/>
        <v>0.92105263157894735</v>
      </c>
    </row>
    <row r="15" spans="2:9" ht="30" x14ac:dyDescent="0.25">
      <c r="B15" s="9">
        <v>13</v>
      </c>
      <c r="C15" s="9" t="s">
        <v>46</v>
      </c>
      <c r="D15" s="26" t="s">
        <v>2</v>
      </c>
      <c r="E15" s="25">
        <v>0</v>
      </c>
      <c r="F15" s="25">
        <v>76</v>
      </c>
      <c r="G15" s="25">
        <v>295</v>
      </c>
      <c r="H15" s="34">
        <f t="shared" si="0"/>
        <v>3.8815789473684212</v>
      </c>
    </row>
    <row r="16" spans="2:9" x14ac:dyDescent="0.25">
      <c r="B16" s="44" t="s">
        <v>50</v>
      </c>
      <c r="C16" s="44"/>
      <c r="D16" s="45"/>
      <c r="E16" s="32">
        <f t="shared" ref="E16:F16" si="1">SUM(E3:E15)</f>
        <v>100</v>
      </c>
      <c r="F16" s="32">
        <f t="shared" si="1"/>
        <v>779</v>
      </c>
      <c r="G16" s="32">
        <f>SUM(G3:G15)</f>
        <v>3651</v>
      </c>
      <c r="H16" s="33">
        <f t="shared" si="0"/>
        <v>4.1535836177474401</v>
      </c>
      <c r="I16" s="35">
        <f>AVERAGE(H3:H15)</f>
        <v>3.5592578412589808</v>
      </c>
    </row>
  </sheetData>
  <mergeCells count="1">
    <mergeCell ref="B16:D1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2019-06-18T04:44:10Z</dcterms:modified>
</cp:coreProperties>
</file>